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tc16-usre\Desktop\Web関係\ローカルサイト情報ハイウェイ\energy_div\dl\"/>
    </mc:Choice>
  </mc:AlternateContent>
  <xr:revisionPtr revIDLastSave="0" documentId="13_ncr:1_{8C14C2D9-006A-4B9B-9F7C-E4B1C8C07939}" xr6:coauthVersionLast="47" xr6:coauthVersionMax="47" xr10:uidLastSave="{00000000-0000-0000-0000-000000000000}"/>
  <bookViews>
    <workbookView xWindow="-120" yWindow="-120" windowWidth="20730" windowHeight="11070" xr2:uid="{00000000-000D-0000-FFFF-FFFF00000000}"/>
  </bookViews>
  <sheets>
    <sheet name="新注文書" sheetId="2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2" l="1"/>
  <c r="I31" i="22" l="1"/>
  <c r="I30" i="22"/>
  <c r="G29" i="22"/>
  <c r="G30" i="22"/>
  <c r="G31" i="22"/>
  <c r="I29" i="22"/>
  <c r="G28" i="22"/>
  <c r="I28" i="22"/>
  <c r="G21" i="22"/>
  <c r="G23" i="22"/>
  <c r="I18" i="22" l="1"/>
  <c r="I19" i="22"/>
  <c r="I20" i="22"/>
  <c r="I21" i="22"/>
  <c r="I22" i="22"/>
  <c r="I23" i="22"/>
  <c r="I24" i="22"/>
  <c r="I25" i="22"/>
  <c r="I26" i="22"/>
  <c r="I27" i="22"/>
  <c r="I17" i="22"/>
  <c r="I16" i="22"/>
  <c r="G27" i="22"/>
  <c r="G25" i="22"/>
  <c r="G26" i="22"/>
  <c r="G24" i="22"/>
  <c r="G18" i="22"/>
  <c r="G19" i="22"/>
  <c r="G20" i="22"/>
  <c r="G22" i="22"/>
  <c r="G16" i="22"/>
  <c r="I32" i="22" l="1"/>
  <c r="I34" i="22" s="1"/>
</calcChain>
</file>

<file path=xl/sharedStrings.xml><?xml version="1.0" encoding="utf-8"?>
<sst xmlns="http://schemas.openxmlformats.org/spreadsheetml/2006/main" count="89" uniqueCount="67">
  <si>
    <t>単位</t>
    <rPh sb="0" eb="2">
      <t>タンイ</t>
    </rPh>
    <phoneticPr fontId="1"/>
  </si>
  <si>
    <t>品　番</t>
    <rPh sb="0" eb="1">
      <t>ヒン</t>
    </rPh>
    <rPh sb="2" eb="3">
      <t>バン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</si>
  <si>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</si>
  <si>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</si>
  <si>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摘　要</t>
    <rPh sb="0" eb="1">
      <t>テキ</t>
    </rPh>
    <rPh sb="2" eb="3">
      <t>ヨウ</t>
    </rPh>
    <phoneticPr fontId="1"/>
  </si>
  <si>
    <t>小計</t>
    <rPh sb="0" eb="2">
      <t>ショウケイ</t>
    </rPh>
    <phoneticPr fontId="1"/>
  </si>
  <si>
    <t>ご　請 求 総 額</t>
    <rPh sb="2" eb="3">
      <t>ショウ</t>
    </rPh>
    <rPh sb="4" eb="5">
      <t>モトム</t>
    </rPh>
    <rPh sb="6" eb="7">
      <t>ソウ</t>
    </rPh>
    <rPh sb="8" eb="9">
      <t>ガク</t>
    </rPh>
    <phoneticPr fontId="1"/>
  </si>
  <si>
    <t>消費税10%)</t>
    <rPh sb="0" eb="3">
      <t>ショウヒゼイ</t>
    </rPh>
    <phoneticPr fontId="1"/>
  </si>
  <si>
    <t>ＦＡＸ</t>
    <phoneticPr fontId="1"/>
  </si>
  <si>
    <t>【製造・販売元】</t>
    <rPh sb="1" eb="3">
      <t>セイゾウ</t>
    </rPh>
    <rPh sb="4" eb="6">
      <t>ハンバイ</t>
    </rPh>
    <rPh sb="6" eb="7">
      <t>モト</t>
    </rPh>
    <phoneticPr fontId="1"/>
  </si>
  <si>
    <t>ご担当者名</t>
    <phoneticPr fontId="1"/>
  </si>
  <si>
    <t>ＴＥＬ</t>
    <phoneticPr fontId="1"/>
  </si>
  <si>
    <t>組合員名</t>
    <rPh sb="0" eb="4">
      <t>クミアイインメイ</t>
    </rPh>
    <phoneticPr fontId="1"/>
  </si>
  <si>
    <t>納入場所住所</t>
    <phoneticPr fontId="1"/>
  </si>
  <si>
    <t>納入希望日</t>
    <phoneticPr fontId="1"/>
  </si>
  <si>
    <t>　　　　　　　　　月　　　　日</t>
    <rPh sb="9" eb="10">
      <t>ツキ</t>
    </rPh>
    <rPh sb="14" eb="15">
      <t>ヒ</t>
    </rPh>
    <phoneticPr fontId="1"/>
  </si>
  <si>
    <t>ＡＭ　　　・　　　ＰＭ</t>
    <phoneticPr fontId="1"/>
  </si>
  <si>
    <t>納入希望時間帯</t>
    <rPh sb="0" eb="2">
      <t>ノウニュウ</t>
    </rPh>
    <rPh sb="2" eb="4">
      <t>キボウ</t>
    </rPh>
    <rPh sb="4" eb="6">
      <t>ジカン</t>
    </rPh>
    <rPh sb="6" eb="7">
      <t>タイ</t>
    </rPh>
    <phoneticPr fontId="1"/>
  </si>
  <si>
    <t>組合員　　　価格</t>
    <rPh sb="0" eb="3">
      <t>クミアイイン</t>
    </rPh>
    <rPh sb="6" eb="8">
      <t>カカク</t>
    </rPh>
    <phoneticPr fontId="1"/>
  </si>
  <si>
    <t>飛沫防止用アクリル樹脂パネル【日本製】　共同購買注文書</t>
    <rPh sb="15" eb="18">
      <t>ニホンセイ</t>
    </rPh>
    <rPh sb="20" eb="22">
      <t>キョウドウ</t>
    </rPh>
    <rPh sb="22" eb="24">
      <t>コウバイ</t>
    </rPh>
    <rPh sb="24" eb="27">
      <t>チュウモンショ</t>
    </rPh>
    <phoneticPr fontId="1"/>
  </si>
  <si>
    <t>e-mail</t>
    <phoneticPr fontId="1"/>
  </si>
  <si>
    <t>サイズ（mm）</t>
    <phoneticPr fontId="1"/>
  </si>
  <si>
    <t>高 Ｈ</t>
    <rPh sb="0" eb="1">
      <t>タカ</t>
    </rPh>
    <phoneticPr fontId="1"/>
  </si>
  <si>
    <t>幅 Ｗ</t>
    <rPh sb="0" eb="1">
      <t>ハバ</t>
    </rPh>
    <phoneticPr fontId="1"/>
  </si>
  <si>
    <t>板厚</t>
    <rPh sb="0" eb="2">
      <t>イタアツ</t>
    </rPh>
    <phoneticPr fontId="1"/>
  </si>
  <si>
    <t>SET</t>
    <phoneticPr fontId="1"/>
  </si>
  <si>
    <t>Eメール: infomail @ kohden-japan.com</t>
    <phoneticPr fontId="1"/>
  </si>
  <si>
    <t>※納期は、基本的にご注文を頂いた日から3日後の到着となります。</t>
    <rPh sb="5" eb="8">
      <t>キホンテキ</t>
    </rPh>
    <phoneticPr fontId="1"/>
  </si>
  <si>
    <t>HAH-060-030-2P</t>
    <phoneticPr fontId="1"/>
  </si>
  <si>
    <t>HAH-060-045-2P</t>
    <phoneticPr fontId="1"/>
  </si>
  <si>
    <t>HAH-060-060-2P</t>
    <phoneticPr fontId="1"/>
  </si>
  <si>
    <t>HAH-060-090-2P</t>
    <phoneticPr fontId="1"/>
  </si>
  <si>
    <t>HAH-060-120-2P</t>
    <phoneticPr fontId="1"/>
  </si>
  <si>
    <t>HAH-060-060K-2P</t>
    <phoneticPr fontId="1"/>
  </si>
  <si>
    <t>HAH-060-090K-2P</t>
    <phoneticPr fontId="1"/>
  </si>
  <si>
    <t>HAH-060-120K-2P</t>
    <phoneticPr fontId="1"/>
  </si>
  <si>
    <t>HAH-060-060L-5P</t>
    <phoneticPr fontId="1"/>
  </si>
  <si>
    <t>HAH-060-035L-5P</t>
    <phoneticPr fontId="1"/>
  </si>
  <si>
    <t>HAH-060-045L-5P</t>
    <phoneticPr fontId="1"/>
  </si>
  <si>
    <t>HAH-060-090L-3P</t>
    <phoneticPr fontId="1"/>
  </si>
  <si>
    <r>
      <t>標準アクリルスタンド含む　　　　　　　　　　　　　　　　　　　　　　　　　　　　</t>
    </r>
    <r>
      <rPr>
        <b/>
        <sz val="8"/>
        <color rgb="FFFF0000"/>
        <rFont val="ＭＳ Ｐゴシック"/>
        <family val="3"/>
        <charset val="128"/>
      </rPr>
      <t>（2枚単位の注文となります）</t>
    </r>
    <phoneticPr fontId="1"/>
  </si>
  <si>
    <r>
      <t>標準アクリルスタンド含む　　　　　　　　　　　　　　　　　　　　　　　　　　　　</t>
    </r>
    <r>
      <rPr>
        <b/>
        <sz val="8"/>
        <color rgb="FFFF0000"/>
        <rFont val="ＭＳ Ｐゴシック"/>
        <family val="3"/>
        <charset val="128"/>
      </rPr>
      <t>（2枚単位の注文となります）</t>
    </r>
    <phoneticPr fontId="1"/>
  </si>
  <si>
    <r>
      <t>Ｌ字固定式スタンド付　　　　　　　　　　　　　　　　　　　　　　　　　</t>
    </r>
    <r>
      <rPr>
        <b/>
        <sz val="8"/>
        <color rgb="FFFF0000"/>
        <rFont val="ＭＳ Ｐゴシック"/>
        <family val="3"/>
        <charset val="128"/>
      </rPr>
      <t>（5枚単位の注文となります）</t>
    </r>
    <phoneticPr fontId="1"/>
  </si>
  <si>
    <r>
      <t xml:space="preserve">標準アクリルスタンド含む </t>
    </r>
    <r>
      <rPr>
        <b/>
        <sz val="8"/>
        <color rgb="FFFF0000"/>
        <rFont val="ＭＳ Ｐゴシック"/>
        <family val="3"/>
        <charset val="128"/>
      </rPr>
      <t>開口300-150　　　　　　　　                              　　　　　　　　　　　　（2枚単位の注文となります）</t>
    </r>
    <rPh sb="0" eb="2">
      <t>ヒョウジュン</t>
    </rPh>
    <rPh sb="10" eb="11">
      <t>フク</t>
    </rPh>
    <rPh sb="13" eb="15">
      <t>カイコウ</t>
    </rPh>
    <phoneticPr fontId="1"/>
  </si>
  <si>
    <r>
      <t>Ｌ字固定式スタンド付　　　　　　　　　　　　　　　　　　　　　　　　　</t>
    </r>
    <r>
      <rPr>
        <b/>
        <sz val="8"/>
        <color rgb="FFFF0000"/>
        <rFont val="ＭＳ Ｐゴシック"/>
        <family val="3"/>
        <charset val="128"/>
      </rPr>
      <t>（3枚単位の注文となります）</t>
    </r>
    <phoneticPr fontId="1"/>
  </si>
  <si>
    <t>一枚　　　　当たり　　　　　　（単価）</t>
    <rPh sb="0" eb="2">
      <t>イチマイ</t>
    </rPh>
    <rPh sb="6" eb="7">
      <t>ア</t>
    </rPh>
    <rPh sb="16" eb="18">
      <t>タンカ</t>
    </rPh>
    <phoneticPr fontId="1"/>
  </si>
  <si>
    <t>発注単位にご注意の上、SET数をご入力願います。</t>
    <rPh sb="0" eb="2">
      <t>ハッチュウ</t>
    </rPh>
    <rPh sb="2" eb="4">
      <t>タンイ</t>
    </rPh>
    <rPh sb="6" eb="8">
      <t>チュウイ</t>
    </rPh>
    <rPh sb="9" eb="10">
      <t>ウエ</t>
    </rPh>
    <rPh sb="14" eb="15">
      <t>スウ</t>
    </rPh>
    <rPh sb="17" eb="19">
      <t>ニュウリョク</t>
    </rPh>
    <rPh sb="19" eb="20">
      <t>ネガ</t>
    </rPh>
    <phoneticPr fontId="1"/>
  </si>
  <si>
    <t>担当　:  仙波　典　　（せんば　つかさ）</t>
    <rPh sb="0" eb="2">
      <t>タントウ</t>
    </rPh>
    <rPh sb="6" eb="8">
      <t>センバ</t>
    </rPh>
    <rPh sb="9" eb="10">
      <t>ツカサ</t>
    </rPh>
    <phoneticPr fontId="1"/>
  </si>
  <si>
    <t>※開封時に破損・不具合があった場合、納品伝票と破損した商品の写真を撮って頂き、7日以内に㈱KOHDEN仙波宛へメール連絡願います。</t>
    <rPh sb="53" eb="54">
      <t>ア</t>
    </rPh>
    <rPh sb="60" eb="61">
      <t>ネガ</t>
    </rPh>
    <phoneticPr fontId="1"/>
  </si>
  <si>
    <t>　注文者様へ返品伝票をお送り致しますので、お手数ですが商品をご返送下さい。直ちに代替え商品を発送致します。</t>
    <rPh sb="14" eb="15">
      <t>イタ</t>
    </rPh>
    <rPh sb="22" eb="24">
      <t>テスウ</t>
    </rPh>
    <rPh sb="27" eb="29">
      <t>ショウヒン</t>
    </rPh>
    <rPh sb="33" eb="34">
      <t>クダ</t>
    </rPh>
    <phoneticPr fontId="1"/>
  </si>
  <si>
    <r>
      <t xml:space="preserve">標準アクリルスタンド含む </t>
    </r>
    <r>
      <rPr>
        <b/>
        <sz val="8"/>
        <color rgb="FFFF0000"/>
        <rFont val="ＭＳ Ｐゴシック"/>
        <family val="3"/>
        <charset val="128"/>
      </rPr>
      <t>開口200-150　　　　　　　　                              　　　　　　　　　　　　（2枚単位の注文となります）</t>
    </r>
    <rPh sb="0" eb="2">
      <t>ヒョウジュン</t>
    </rPh>
    <rPh sb="10" eb="11">
      <t>フク</t>
    </rPh>
    <rPh sb="13" eb="15">
      <t>カイコウ</t>
    </rPh>
    <phoneticPr fontId="1"/>
  </si>
  <si>
    <t>組合員価格に含む</t>
    <rPh sb="0" eb="5">
      <t>クミアイインカカク</t>
    </rPh>
    <rPh sb="6" eb="7">
      <t>フク</t>
    </rPh>
    <phoneticPr fontId="1"/>
  </si>
  <si>
    <t>共同購買によるスケールメリットにより、低価格を実現！！</t>
    <rPh sb="0" eb="2">
      <t>キョウドウ</t>
    </rPh>
    <rPh sb="2" eb="4">
      <t>コウバイ</t>
    </rPh>
    <rPh sb="19" eb="22">
      <t>テイカカク</t>
    </rPh>
    <rPh sb="23" eb="25">
      <t>ジツゲン</t>
    </rPh>
    <phoneticPr fontId="1"/>
  </si>
  <si>
    <t>HAH-060-120L-3P</t>
    <phoneticPr fontId="1"/>
  </si>
  <si>
    <r>
      <t>Ｌ字固定式スタンド付　　　　　　　　　　　　　　　　　　　　　　　　　</t>
    </r>
    <r>
      <rPr>
        <b/>
        <sz val="8"/>
        <color rgb="FFFF0000"/>
        <rFont val="ＭＳ Ｐゴシック"/>
        <family val="3"/>
        <charset val="128"/>
      </rPr>
      <t>（3枚単位の注文となります）</t>
    </r>
    <phoneticPr fontId="1"/>
  </si>
  <si>
    <t>※ご請求は、組合より請求書を送付致します。</t>
    <phoneticPr fontId="1"/>
  </si>
  <si>
    <t>※ご注文合計額が5,000円未満の場合、別途1,000円の</t>
    <rPh sb="2" eb="4">
      <t>チュウモン</t>
    </rPh>
    <rPh sb="4" eb="7">
      <t>ゴウケイガク</t>
    </rPh>
    <rPh sb="13" eb="14">
      <t>エン</t>
    </rPh>
    <rPh sb="14" eb="16">
      <t>ミマン</t>
    </rPh>
    <rPh sb="17" eb="19">
      <t>バアイ</t>
    </rPh>
    <rPh sb="20" eb="22">
      <t>ベット</t>
    </rPh>
    <rPh sb="27" eb="28">
      <t>エン</t>
    </rPh>
    <phoneticPr fontId="1"/>
  </si>
  <si>
    <t>送料がかかります。</t>
    <phoneticPr fontId="1"/>
  </si>
  <si>
    <r>
      <t xml:space="preserve">Ｌ字固定式スタンド付 </t>
    </r>
    <r>
      <rPr>
        <b/>
        <sz val="8"/>
        <color rgb="FFFF0000"/>
        <rFont val="ＭＳ Ｐゴシック"/>
        <family val="3"/>
        <charset val="128"/>
      </rPr>
      <t>開口200-150</t>
    </r>
    <r>
      <rPr>
        <b/>
        <sz val="8"/>
        <color theme="1"/>
        <rFont val="ＭＳ Ｐゴシック"/>
        <family val="3"/>
        <charset val="128"/>
      </rPr>
      <t>　　　　　　　　　　　　　　　　　　　　　　　　　</t>
    </r>
    <r>
      <rPr>
        <b/>
        <sz val="8"/>
        <color rgb="FFFF0000"/>
        <rFont val="ＭＳ Ｐゴシック"/>
        <family val="3"/>
        <charset val="128"/>
      </rPr>
      <t>（5枚単位の注文となります）</t>
    </r>
    <phoneticPr fontId="1"/>
  </si>
  <si>
    <r>
      <t xml:space="preserve">Ｌ字固定式スタンド付 </t>
    </r>
    <r>
      <rPr>
        <b/>
        <sz val="8"/>
        <color rgb="FFFF0000"/>
        <rFont val="ＭＳ Ｐゴシック"/>
        <family val="3"/>
        <charset val="128"/>
      </rPr>
      <t>開口300-150</t>
    </r>
    <r>
      <rPr>
        <b/>
        <sz val="8"/>
        <color theme="1"/>
        <rFont val="ＭＳ Ｐゴシック"/>
        <family val="3"/>
        <charset val="128"/>
      </rPr>
      <t>　　　　　　　　　　　　　　　　　　　　　　　　　</t>
    </r>
    <r>
      <rPr>
        <b/>
        <sz val="8"/>
        <color rgb="FFFF0000"/>
        <rFont val="ＭＳ Ｐゴシック"/>
        <family val="3"/>
        <charset val="128"/>
      </rPr>
      <t>（3枚単位の注文となります）</t>
    </r>
    <phoneticPr fontId="1"/>
  </si>
  <si>
    <t>HAH-060-060SKL-5P</t>
    <phoneticPr fontId="1"/>
  </si>
  <si>
    <t>HAH-060-090SKL-3P</t>
    <phoneticPr fontId="1"/>
  </si>
  <si>
    <t>HAH-060-120SKL-3P</t>
    <phoneticPr fontId="1"/>
  </si>
  <si>
    <t>〒</t>
    <phoneticPr fontId="1"/>
  </si>
  <si>
    <t>FAX:  086-255-3110　／　r.tomita@johohighway.or.jp</t>
    <phoneticPr fontId="1"/>
  </si>
  <si>
    <t>情報ハイウェイ協同組合</t>
    <rPh sb="0" eb="2">
      <t>ジョウホウ</t>
    </rPh>
    <rPh sb="7" eb="11">
      <t>キョウドウクミアイ</t>
    </rPh>
    <phoneticPr fontId="1"/>
  </si>
  <si>
    <t>担当:  冨 田  麗　　　宛</t>
    <rPh sb="0" eb="2">
      <t>タントウ</t>
    </rPh>
    <rPh sb="5" eb="6">
      <t>トミ</t>
    </rPh>
    <rPh sb="7" eb="8">
      <t>タ</t>
    </rPh>
    <rPh sb="10" eb="11">
      <t>レイ</t>
    </rPh>
    <rPh sb="14" eb="1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</si>
</sst>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9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Protection="1">
      <alignment vertical="center"/>
    </xf>
    <xf numFmtId="0" fontId="7" fillId="0" borderId="0" xfId="0" applyFont="1" applyBorder="1" applyAlignment="1" applyProtection="1">
      <alignment vertical="top" wrapText="1"/>
    </xf>
    <xf numFmtId="0" fontId="14" fillId="0" borderId="0" xfId="0" applyFo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15" fillId="0" borderId="0" xfId="0" applyFont="1" applyProtection="1">
      <alignment vertical="center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32" xfId="0" applyFont="1" applyBorder="1" applyProtection="1">
      <alignment vertical="center"/>
    </xf>
    <xf numFmtId="0" fontId="15" fillId="0" borderId="33" xfId="0" applyFont="1" applyBorder="1" applyProtection="1">
      <alignment vertical="center"/>
    </xf>
    <xf numFmtId="0" fontId="15" fillId="0" borderId="34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12" xfId="0" applyFont="1" applyBorder="1" applyProtection="1">
      <alignment vertical="center"/>
    </xf>
    <xf numFmtId="0" fontId="15" fillId="0" borderId="10" xfId="0" applyFont="1" applyBorder="1" applyProtection="1">
      <alignment vertical="center"/>
    </xf>
    <xf numFmtId="0" fontId="15" fillId="0" borderId="9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right"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6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Protection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8" fillId="0" borderId="41" xfId="0" applyFont="1" applyBorder="1" applyAlignment="1" applyProtection="1">
      <alignment vertical="center" wrapText="1"/>
    </xf>
    <xf numFmtId="0" fontId="8" fillId="0" borderId="42" xfId="0" applyFont="1" applyBorder="1" applyAlignment="1" applyProtection="1">
      <alignment vertical="center" wrapText="1"/>
    </xf>
    <xf numFmtId="0" fontId="15" fillId="0" borderId="39" xfId="0" applyFont="1" applyBorder="1" applyProtection="1">
      <alignment vertical="center"/>
    </xf>
    <xf numFmtId="0" fontId="5" fillId="0" borderId="42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38" fontId="5" fillId="4" borderId="45" xfId="1" applyFont="1" applyFill="1" applyBorder="1" applyProtection="1">
      <alignment vertical="center"/>
    </xf>
    <xf numFmtId="38" fontId="5" fillId="0" borderId="43" xfId="0" applyNumberFormat="1" applyFont="1" applyBorder="1" applyProtection="1">
      <alignment vertical="center"/>
    </xf>
    <xf numFmtId="0" fontId="5" fillId="0" borderId="45" xfId="0" applyFont="1" applyBorder="1" applyProtection="1">
      <alignment vertical="center"/>
    </xf>
    <xf numFmtId="38" fontId="5" fillId="0" borderId="46" xfId="0" applyNumberFormat="1" applyFont="1" applyBorder="1" applyProtection="1">
      <alignment vertical="center"/>
    </xf>
    <xf numFmtId="0" fontId="5" fillId="0" borderId="36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5" fillId="0" borderId="22" xfId="0" applyFont="1" applyBorder="1" applyProtection="1">
      <alignment vertical="center"/>
    </xf>
    <xf numFmtId="0" fontId="5" fillId="2" borderId="37" xfId="0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Protection="1">
      <alignment vertical="center"/>
      <protection locked="0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right" vertical="center" wrapText="1"/>
    </xf>
    <xf numFmtId="0" fontId="5" fillId="0" borderId="28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7" xfId="0" applyFont="1" applyBorder="1" applyAlignment="1" applyProtection="1">
      <alignment horizontal="right" vertical="center" wrapText="1"/>
    </xf>
    <xf numFmtId="176" fontId="7" fillId="4" borderId="50" xfId="1" applyNumberFormat="1" applyFont="1" applyFill="1" applyBorder="1" applyAlignment="1" applyProtection="1">
      <alignment horizontal="right" vertical="center"/>
    </xf>
    <xf numFmtId="176" fontId="7" fillId="4" borderId="22" xfId="1" applyNumberFormat="1" applyFont="1" applyFill="1" applyBorder="1" applyAlignment="1" applyProtection="1">
      <alignment horizontal="right" vertical="center"/>
    </xf>
    <xf numFmtId="176" fontId="13" fillId="3" borderId="49" xfId="1" applyNumberFormat="1" applyFont="1" applyFill="1" applyBorder="1" applyAlignment="1" applyProtection="1">
      <alignment horizontal="right" vertical="center"/>
    </xf>
    <xf numFmtId="176" fontId="13" fillId="3" borderId="7" xfId="1" applyNumberFormat="1" applyFont="1" applyFill="1" applyBorder="1" applyAlignment="1" applyProtection="1">
      <alignment horizontal="right" vertical="center"/>
    </xf>
    <xf numFmtId="0" fontId="9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7" fillId="0" borderId="0" xfId="0" applyFont="1" applyAlignment="1" applyProtection="1">
      <alignment vertical="top" wrapText="1"/>
    </xf>
    <xf numFmtId="0" fontId="16" fillId="0" borderId="0" xfId="0" applyFont="1" applyFill="1" applyBorder="1" applyProtection="1">
      <alignment vertical="center"/>
    </xf>
    <xf numFmtId="38" fontId="5" fillId="4" borderId="51" xfId="1" applyFont="1" applyFill="1" applyBorder="1" applyProtection="1">
      <alignment vertical="center"/>
    </xf>
    <xf numFmtId="0" fontId="8" fillId="0" borderId="12" xfId="0" applyFont="1" applyBorder="1" applyAlignment="1" applyProtection="1">
      <alignment vertical="center" wrapText="1"/>
    </xf>
    <xf numFmtId="0" fontId="5" fillId="0" borderId="52" xfId="0" applyFont="1" applyBorder="1" applyProtection="1">
      <alignment vertical="center"/>
    </xf>
    <xf numFmtId="0" fontId="5" fillId="0" borderId="53" xfId="0" applyFont="1" applyBorder="1" applyProtection="1">
      <alignment vertical="center"/>
    </xf>
    <xf numFmtId="0" fontId="5" fillId="0" borderId="54" xfId="0" applyFont="1" applyBorder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176" fontId="7" fillId="4" borderId="11" xfId="1" applyNumberFormat="1" applyFont="1" applyFill="1" applyBorder="1" applyAlignment="1" applyProtection="1">
      <alignment horizontal="right" vertical="center"/>
    </xf>
    <xf numFmtId="176" fontId="13" fillId="3" borderId="54" xfId="1" applyNumberFormat="1" applyFont="1" applyFill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vertical="center" shrinkToFit="1"/>
    </xf>
    <xf numFmtId="0" fontId="5" fillId="0" borderId="13" xfId="0" applyFont="1" applyBorder="1" applyAlignment="1" applyProtection="1">
      <alignment vertical="center" shrinkToFit="1"/>
    </xf>
    <xf numFmtId="0" fontId="5" fillId="0" borderId="11" xfId="0" applyFont="1" applyBorder="1" applyProtection="1">
      <alignment vertical="center"/>
    </xf>
    <xf numFmtId="0" fontId="5" fillId="2" borderId="0" xfId="0" applyFont="1" applyFill="1" applyBorder="1" applyProtection="1">
      <alignment vertical="center"/>
      <protection locked="0"/>
    </xf>
    <xf numFmtId="0" fontId="5" fillId="0" borderId="31" xfId="0" applyFont="1" applyBorder="1" applyProtection="1">
      <alignment vertical="center"/>
    </xf>
    <xf numFmtId="0" fontId="5" fillId="0" borderId="27" xfId="0" applyFont="1" applyBorder="1" applyProtection="1">
      <alignment vertical="center"/>
    </xf>
    <xf numFmtId="0" fontId="5" fillId="0" borderId="28" xfId="0" applyFont="1" applyBorder="1" applyProtection="1">
      <alignment vertical="center"/>
    </xf>
    <xf numFmtId="0" fontId="5" fillId="2" borderId="6" xfId="0" applyFont="1" applyFill="1" applyBorder="1" applyProtection="1">
      <alignment vertical="center"/>
      <protection locked="0"/>
    </xf>
    <xf numFmtId="0" fontId="6" fillId="0" borderId="0" xfId="0" applyFont="1">
      <alignment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35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FFFF"/>
      <color rgb="FFFFCCFF"/>
      <color rgb="FFFFFF99"/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95250</xdr:rowOff>
    </xdr:from>
    <xdr:to>
      <xdr:col>10</xdr:col>
      <xdr:colOff>0</xdr:colOff>
      <xdr:row>38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9075" y="6286500"/>
          <a:ext cx="641667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38</xdr:row>
      <xdr:rowOff>95250</xdr:rowOff>
    </xdr:from>
    <xdr:to>
      <xdr:col>10</xdr:col>
      <xdr:colOff>0</xdr:colOff>
      <xdr:row>38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51DAB4A-57D7-419E-BC2E-F77F9DC39370}"/>
            </a:ext>
          </a:extLst>
        </xdr:cNvPr>
        <xdr:cNvCxnSpPr/>
      </xdr:nvCxnSpPr>
      <xdr:spPr>
        <a:xfrm>
          <a:off x="0" y="8677275"/>
          <a:ext cx="7372350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103187</xdr:colOff>
      <xdr:row>41</xdr:row>
      <xdr:rowOff>47625</xdr:rowOff>
    </xdr:from>
    <xdr:ext cx="2242907" cy="690562"/>
    <xdr:pic>
      <xdr:nvPicPr>
        <xdr:cNvPr id="5" name="図 4">
          <a:extLst>
            <a:ext uri="{FF2B5EF4-FFF2-40B4-BE49-F238E27FC236}">
              <a16:creationId xmlns:a16="http://schemas.microsoft.com/office/drawing/2014/main" id="{BC5AB50F-552C-4D06-B093-68C791DEF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" y="9210675"/>
          <a:ext cx="2242907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Normal="100" workbookViewId="0">
      <selection sqref="A1:J1"/>
    </sheetView>
  </sheetViews>
  <sheetFormatPr defaultColWidth="9" defaultRowHeight="13.5" x14ac:dyDescent="0.15"/>
  <cols>
    <col min="1" max="1" width="17.375" style="1" customWidth="1"/>
    <col min="2" max="5" width="6.5" style="1" customWidth="1"/>
    <col min="6" max="6" width="5.25" style="1" customWidth="1"/>
    <col min="7" max="8" width="8.625" style="1" customWidth="1"/>
    <col min="9" max="9" width="9.625" style="1" customWidth="1"/>
    <col min="10" max="10" width="27.625" style="1" customWidth="1"/>
    <col min="11" max="16384" width="9" style="1"/>
  </cols>
  <sheetData>
    <row r="1" spans="1:10" ht="22.5" customHeight="1" x14ac:dyDescent="0.15">
      <c r="A1" s="101" t="s">
        <v>19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22.5" customHeight="1" x14ac:dyDescent="0.15">
      <c r="A2" s="102" t="s">
        <v>64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3.9" customHeight="1" x14ac:dyDescent="0.15"/>
    <row r="4" spans="1:10" ht="22.5" customHeight="1" x14ac:dyDescent="0.15">
      <c r="A4" s="77" t="s">
        <v>65</v>
      </c>
      <c r="B4" s="57"/>
      <c r="G4" s="58"/>
      <c r="H4" s="58"/>
      <c r="I4" s="59"/>
      <c r="J4" s="59"/>
    </row>
    <row r="5" spans="1:10" ht="22.5" customHeight="1" x14ac:dyDescent="0.15">
      <c r="A5" s="77" t="s">
        <v>66</v>
      </c>
      <c r="F5" s="59"/>
      <c r="G5" s="59"/>
      <c r="H5" s="59"/>
      <c r="I5" s="59"/>
      <c r="J5" s="59"/>
    </row>
    <row r="6" spans="1:10" ht="10.9" customHeight="1" x14ac:dyDescent="0.15">
      <c r="F6" s="2"/>
      <c r="G6" s="2"/>
      <c r="H6" s="2"/>
      <c r="I6" s="2"/>
      <c r="J6" s="2"/>
    </row>
    <row r="7" spans="1:10" ht="22.5" customHeight="1" x14ac:dyDescent="0.15">
      <c r="A7" s="3" t="s">
        <v>52</v>
      </c>
      <c r="F7" s="2"/>
      <c r="G7" s="2"/>
      <c r="H7" s="2"/>
      <c r="I7" s="2"/>
      <c r="J7" s="2"/>
    </row>
    <row r="8" spans="1:10" ht="10.9" customHeight="1" thickBot="1" x14ac:dyDescent="0.2">
      <c r="F8" s="2"/>
      <c r="G8" s="2"/>
      <c r="H8" s="2"/>
      <c r="I8" s="2"/>
      <c r="J8" s="2"/>
    </row>
    <row r="9" spans="1:10" ht="22.5" customHeight="1" x14ac:dyDescent="0.15">
      <c r="A9" s="4" t="s">
        <v>12</v>
      </c>
      <c r="B9" s="118"/>
      <c r="C9" s="118"/>
      <c r="D9" s="118"/>
      <c r="E9" s="118"/>
      <c r="F9" s="118"/>
      <c r="G9" s="120" t="s">
        <v>10</v>
      </c>
      <c r="H9" s="121"/>
      <c r="I9" s="111"/>
      <c r="J9" s="112"/>
    </row>
    <row r="10" spans="1:10" ht="22.5" customHeight="1" x14ac:dyDescent="0.15">
      <c r="A10" s="5" t="s">
        <v>11</v>
      </c>
      <c r="B10" s="119"/>
      <c r="C10" s="119"/>
      <c r="D10" s="119"/>
      <c r="E10" s="119"/>
      <c r="F10" s="119"/>
      <c r="G10" s="110" t="s">
        <v>8</v>
      </c>
      <c r="H10" s="110"/>
      <c r="I10" s="113"/>
      <c r="J10" s="114"/>
    </row>
    <row r="11" spans="1:10" ht="22.5" customHeight="1" x14ac:dyDescent="0.15">
      <c r="A11" s="5" t="s">
        <v>13</v>
      </c>
      <c r="B11" s="115" t="s">
        <v>63</v>
      </c>
      <c r="C11" s="116"/>
      <c r="D11" s="116"/>
      <c r="E11" s="116"/>
      <c r="F11" s="116"/>
      <c r="G11" s="116"/>
      <c r="H11" s="117"/>
      <c r="I11" s="22" t="s">
        <v>20</v>
      </c>
      <c r="J11" s="31"/>
    </row>
    <row r="12" spans="1:10" ht="22.5" customHeight="1" thickBot="1" x14ac:dyDescent="0.2">
      <c r="A12" s="6" t="s">
        <v>14</v>
      </c>
      <c r="B12" s="107" t="s">
        <v>15</v>
      </c>
      <c r="C12" s="108"/>
      <c r="D12" s="108"/>
      <c r="E12" s="108"/>
      <c r="F12" s="109"/>
      <c r="G12" s="103" t="s">
        <v>17</v>
      </c>
      <c r="H12" s="104"/>
      <c r="I12" s="105" t="s">
        <v>16</v>
      </c>
      <c r="J12" s="106"/>
    </row>
    <row r="13" spans="1:10" ht="22.5" customHeight="1" thickBot="1" x14ac:dyDescent="0.2">
      <c r="A13" s="7" t="s">
        <v>46</v>
      </c>
      <c r="B13" s="8"/>
      <c r="C13" s="8"/>
      <c r="D13" s="8"/>
      <c r="E13" s="8"/>
      <c r="F13" s="93"/>
      <c r="G13" s="93"/>
      <c r="H13" s="93"/>
      <c r="I13" s="93"/>
      <c r="J13" s="93"/>
    </row>
    <row r="14" spans="1:10" ht="22.5" customHeight="1" x14ac:dyDescent="0.15">
      <c r="A14" s="80" t="s">
        <v>1</v>
      </c>
      <c r="B14" s="82" t="s">
        <v>21</v>
      </c>
      <c r="C14" s="83"/>
      <c r="D14" s="84"/>
      <c r="E14" s="85" t="s">
        <v>2</v>
      </c>
      <c r="F14" s="87" t="s">
        <v>0</v>
      </c>
      <c r="G14" s="89" t="s">
        <v>45</v>
      </c>
      <c r="H14" s="91" t="s">
        <v>18</v>
      </c>
      <c r="I14" s="97" t="s">
        <v>3</v>
      </c>
      <c r="J14" s="99" t="s">
        <v>4</v>
      </c>
    </row>
    <row r="15" spans="1:10" ht="22.5" customHeight="1" thickBot="1" x14ac:dyDescent="0.2">
      <c r="A15" s="81"/>
      <c r="B15" s="47" t="s">
        <v>22</v>
      </c>
      <c r="C15" s="9" t="s">
        <v>23</v>
      </c>
      <c r="D15" s="48" t="s">
        <v>24</v>
      </c>
      <c r="E15" s="86"/>
      <c r="F15" s="88"/>
      <c r="G15" s="90"/>
      <c r="H15" s="92"/>
      <c r="I15" s="98"/>
      <c r="J15" s="100"/>
    </row>
    <row r="16" spans="1:10" ht="23.45" customHeight="1" thickTop="1" x14ac:dyDescent="0.15">
      <c r="A16" s="41" t="s">
        <v>28</v>
      </c>
      <c r="B16" s="49">
        <v>600</v>
      </c>
      <c r="C16" s="23">
        <v>300</v>
      </c>
      <c r="D16" s="50">
        <v>3</v>
      </c>
      <c r="E16" s="44"/>
      <c r="F16" s="24" t="s">
        <v>25</v>
      </c>
      <c r="G16" s="53">
        <f>H16/2</f>
        <v>2150</v>
      </c>
      <c r="H16" s="55">
        <v>4300</v>
      </c>
      <c r="I16" s="37">
        <f>H16*E16</f>
        <v>0</v>
      </c>
      <c r="J16" s="32" t="s">
        <v>40</v>
      </c>
    </row>
    <row r="17" spans="1:10" ht="23.45" customHeight="1" x14ac:dyDescent="0.15">
      <c r="A17" s="42" t="s">
        <v>29</v>
      </c>
      <c r="B17" s="51">
        <v>600</v>
      </c>
      <c r="C17" s="25">
        <v>450</v>
      </c>
      <c r="D17" s="52">
        <v>3</v>
      </c>
      <c r="E17" s="45"/>
      <c r="F17" s="26" t="s">
        <v>25</v>
      </c>
      <c r="G17" s="54">
        <f>H17/2</f>
        <v>2400</v>
      </c>
      <c r="H17" s="56">
        <v>4800</v>
      </c>
      <c r="I17" s="37">
        <f>H17*E17</f>
        <v>0</v>
      </c>
      <c r="J17" s="33" t="s">
        <v>40</v>
      </c>
    </row>
    <row r="18" spans="1:10" ht="23.45" customHeight="1" x14ac:dyDescent="0.15">
      <c r="A18" s="43" t="s">
        <v>30</v>
      </c>
      <c r="B18" s="27">
        <v>600</v>
      </c>
      <c r="C18" s="28">
        <v>600</v>
      </c>
      <c r="D18" s="30">
        <v>3</v>
      </c>
      <c r="E18" s="46"/>
      <c r="F18" s="26" t="s">
        <v>25</v>
      </c>
      <c r="G18" s="54">
        <f t="shared" ref="G18:G23" si="0">H18/2</f>
        <v>3300</v>
      </c>
      <c r="H18" s="56">
        <v>6600</v>
      </c>
      <c r="I18" s="37">
        <f t="shared" ref="I18:I27" si="1">H18*E18</f>
        <v>0</v>
      </c>
      <c r="J18" s="33" t="s">
        <v>41</v>
      </c>
    </row>
    <row r="19" spans="1:10" ht="23.45" customHeight="1" x14ac:dyDescent="0.15">
      <c r="A19" s="43" t="s">
        <v>31</v>
      </c>
      <c r="B19" s="27">
        <v>600</v>
      </c>
      <c r="C19" s="28">
        <v>900</v>
      </c>
      <c r="D19" s="30">
        <v>3</v>
      </c>
      <c r="E19" s="46"/>
      <c r="F19" s="26" t="s">
        <v>25</v>
      </c>
      <c r="G19" s="54">
        <f t="shared" si="0"/>
        <v>3600</v>
      </c>
      <c r="H19" s="56">
        <v>7200</v>
      </c>
      <c r="I19" s="37">
        <f t="shared" si="1"/>
        <v>0</v>
      </c>
      <c r="J19" s="33" t="s">
        <v>41</v>
      </c>
    </row>
    <row r="20" spans="1:10" ht="23.45" customHeight="1" x14ac:dyDescent="0.15">
      <c r="A20" s="43" t="s">
        <v>32</v>
      </c>
      <c r="B20" s="27">
        <v>600</v>
      </c>
      <c r="C20" s="28">
        <v>1200</v>
      </c>
      <c r="D20" s="30">
        <v>3</v>
      </c>
      <c r="E20" s="46"/>
      <c r="F20" s="26" t="s">
        <v>25</v>
      </c>
      <c r="G20" s="54">
        <f t="shared" si="0"/>
        <v>5150</v>
      </c>
      <c r="H20" s="56">
        <v>10300</v>
      </c>
      <c r="I20" s="37">
        <f t="shared" si="1"/>
        <v>0</v>
      </c>
      <c r="J20" s="33" t="s">
        <v>41</v>
      </c>
    </row>
    <row r="21" spans="1:10" ht="23.45" customHeight="1" x14ac:dyDescent="0.15">
      <c r="A21" s="69" t="s">
        <v>33</v>
      </c>
      <c r="B21" s="27">
        <v>600</v>
      </c>
      <c r="C21" s="28">
        <v>600</v>
      </c>
      <c r="D21" s="30">
        <v>3</v>
      </c>
      <c r="E21" s="46"/>
      <c r="F21" s="26" t="s">
        <v>25</v>
      </c>
      <c r="G21" s="54">
        <f t="shared" si="0"/>
        <v>3300</v>
      </c>
      <c r="H21" s="56">
        <v>6600</v>
      </c>
      <c r="I21" s="37">
        <f t="shared" si="1"/>
        <v>0</v>
      </c>
      <c r="J21" s="33" t="s">
        <v>50</v>
      </c>
    </row>
    <row r="22" spans="1:10" ht="23.45" customHeight="1" x14ac:dyDescent="0.15">
      <c r="A22" s="69" t="s">
        <v>34</v>
      </c>
      <c r="B22" s="27">
        <v>600</v>
      </c>
      <c r="C22" s="28">
        <v>900</v>
      </c>
      <c r="D22" s="30">
        <v>3</v>
      </c>
      <c r="E22" s="46"/>
      <c r="F22" s="26" t="s">
        <v>25</v>
      </c>
      <c r="G22" s="54">
        <f t="shared" si="0"/>
        <v>3600</v>
      </c>
      <c r="H22" s="56">
        <v>7200</v>
      </c>
      <c r="I22" s="37">
        <f t="shared" si="1"/>
        <v>0</v>
      </c>
      <c r="J22" s="33" t="s">
        <v>43</v>
      </c>
    </row>
    <row r="23" spans="1:10" ht="23.45" customHeight="1" x14ac:dyDescent="0.15">
      <c r="A23" s="69" t="s">
        <v>35</v>
      </c>
      <c r="B23" s="27">
        <v>600</v>
      </c>
      <c r="C23" s="28">
        <v>1200</v>
      </c>
      <c r="D23" s="30">
        <v>3</v>
      </c>
      <c r="E23" s="46"/>
      <c r="F23" s="26" t="s">
        <v>25</v>
      </c>
      <c r="G23" s="54">
        <f t="shared" si="0"/>
        <v>5200</v>
      </c>
      <c r="H23" s="56">
        <v>10400</v>
      </c>
      <c r="I23" s="37">
        <f t="shared" si="1"/>
        <v>0</v>
      </c>
      <c r="J23" s="33" t="s">
        <v>43</v>
      </c>
    </row>
    <row r="24" spans="1:10" ht="23.45" customHeight="1" x14ac:dyDescent="0.15">
      <c r="A24" s="69" t="s">
        <v>37</v>
      </c>
      <c r="B24" s="27">
        <v>600</v>
      </c>
      <c r="C24" s="28">
        <v>350</v>
      </c>
      <c r="D24" s="30">
        <v>3</v>
      </c>
      <c r="E24" s="46"/>
      <c r="F24" s="29" t="s">
        <v>25</v>
      </c>
      <c r="G24" s="54">
        <f>H24/5</f>
        <v>2520</v>
      </c>
      <c r="H24" s="56">
        <v>12600</v>
      </c>
      <c r="I24" s="37">
        <f t="shared" si="1"/>
        <v>0</v>
      </c>
      <c r="J24" s="33" t="s">
        <v>42</v>
      </c>
    </row>
    <row r="25" spans="1:10" ht="23.45" customHeight="1" x14ac:dyDescent="0.15">
      <c r="A25" s="69" t="s">
        <v>38</v>
      </c>
      <c r="B25" s="27">
        <v>600</v>
      </c>
      <c r="C25" s="28">
        <v>450</v>
      </c>
      <c r="D25" s="30">
        <v>3</v>
      </c>
      <c r="E25" s="46"/>
      <c r="F25" s="29" t="s">
        <v>25</v>
      </c>
      <c r="G25" s="54">
        <f t="shared" ref="G25:G26" si="2">H25/5</f>
        <v>2680</v>
      </c>
      <c r="H25" s="56">
        <v>13400</v>
      </c>
      <c r="I25" s="37">
        <f t="shared" si="1"/>
        <v>0</v>
      </c>
      <c r="J25" s="33" t="s">
        <v>42</v>
      </c>
    </row>
    <row r="26" spans="1:10" ht="23.45" customHeight="1" x14ac:dyDescent="0.15">
      <c r="A26" s="69" t="s">
        <v>36</v>
      </c>
      <c r="B26" s="27">
        <v>600</v>
      </c>
      <c r="C26" s="28">
        <v>600</v>
      </c>
      <c r="D26" s="30">
        <v>3</v>
      </c>
      <c r="E26" s="46"/>
      <c r="F26" s="29" t="s">
        <v>25</v>
      </c>
      <c r="G26" s="54">
        <f t="shared" si="2"/>
        <v>3140</v>
      </c>
      <c r="H26" s="56">
        <v>15700</v>
      </c>
      <c r="I26" s="37">
        <f t="shared" si="1"/>
        <v>0</v>
      </c>
      <c r="J26" s="33" t="s">
        <v>42</v>
      </c>
    </row>
    <row r="27" spans="1:10" ht="23.45" customHeight="1" x14ac:dyDescent="0.15">
      <c r="A27" s="69" t="s">
        <v>39</v>
      </c>
      <c r="B27" s="27">
        <v>600</v>
      </c>
      <c r="C27" s="28">
        <v>900</v>
      </c>
      <c r="D27" s="30">
        <v>3</v>
      </c>
      <c r="E27" s="46"/>
      <c r="F27" s="29" t="s">
        <v>25</v>
      </c>
      <c r="G27" s="54">
        <f>H27/3</f>
        <v>4000</v>
      </c>
      <c r="H27" s="56">
        <v>12000</v>
      </c>
      <c r="I27" s="37">
        <f t="shared" si="1"/>
        <v>0</v>
      </c>
      <c r="J27" s="33" t="s">
        <v>44</v>
      </c>
    </row>
    <row r="28" spans="1:10" ht="23.45" customHeight="1" x14ac:dyDescent="0.15">
      <c r="A28" s="70" t="s">
        <v>53</v>
      </c>
      <c r="B28" s="27">
        <v>600</v>
      </c>
      <c r="C28" s="28">
        <v>1200</v>
      </c>
      <c r="D28" s="30">
        <v>3</v>
      </c>
      <c r="E28" s="46"/>
      <c r="F28" s="29" t="s">
        <v>25</v>
      </c>
      <c r="G28" s="54">
        <f>H28/3</f>
        <v>5840</v>
      </c>
      <c r="H28" s="56">
        <v>17520</v>
      </c>
      <c r="I28" s="61">
        <f t="shared" ref="I28:I31" si="3">H28*E28</f>
        <v>0</v>
      </c>
      <c r="J28" s="62" t="s">
        <v>54</v>
      </c>
    </row>
    <row r="29" spans="1:10" ht="23.45" customHeight="1" x14ac:dyDescent="0.15">
      <c r="A29" s="69" t="s">
        <v>60</v>
      </c>
      <c r="B29" s="73">
        <v>600</v>
      </c>
      <c r="C29" s="74">
        <v>600</v>
      </c>
      <c r="D29" s="75">
        <v>3</v>
      </c>
      <c r="E29" s="76"/>
      <c r="F29" s="66" t="s">
        <v>25</v>
      </c>
      <c r="G29" s="54">
        <f>H29/5</f>
        <v>3360</v>
      </c>
      <c r="H29" s="56">
        <v>16800</v>
      </c>
      <c r="I29" s="61">
        <f t="shared" si="3"/>
        <v>0</v>
      </c>
      <c r="J29" s="33" t="s">
        <v>58</v>
      </c>
    </row>
    <row r="30" spans="1:10" ht="23.45" customHeight="1" x14ac:dyDescent="0.15">
      <c r="A30" s="69" t="s">
        <v>61</v>
      </c>
      <c r="B30" s="27">
        <v>600</v>
      </c>
      <c r="C30" s="28">
        <v>900</v>
      </c>
      <c r="D30" s="30">
        <v>3</v>
      </c>
      <c r="E30" s="76"/>
      <c r="F30" s="66" t="s">
        <v>25</v>
      </c>
      <c r="G30" s="54">
        <f t="shared" ref="G30:G31" si="4">H30/3</f>
        <v>4340</v>
      </c>
      <c r="H30" s="56">
        <v>13020</v>
      </c>
      <c r="I30" s="61">
        <f t="shared" si="3"/>
        <v>0</v>
      </c>
      <c r="J30" s="33" t="s">
        <v>59</v>
      </c>
    </row>
    <row r="31" spans="1:10" ht="23.45" customHeight="1" thickBot="1" x14ac:dyDescent="0.2">
      <c r="A31" s="70" t="s">
        <v>62</v>
      </c>
      <c r="B31" s="63">
        <v>600</v>
      </c>
      <c r="C31" s="64">
        <v>1200</v>
      </c>
      <c r="D31" s="65">
        <v>3</v>
      </c>
      <c r="E31" s="72"/>
      <c r="F31" s="66" t="s">
        <v>25</v>
      </c>
      <c r="G31" s="67">
        <f t="shared" si="4"/>
        <v>5840</v>
      </c>
      <c r="H31" s="68">
        <v>17520</v>
      </c>
      <c r="I31" s="61">
        <f t="shared" si="3"/>
        <v>0</v>
      </c>
      <c r="J31" s="62" t="s">
        <v>59</v>
      </c>
    </row>
    <row r="32" spans="1:10" ht="22.5" customHeight="1" x14ac:dyDescent="0.15">
      <c r="A32" s="10" t="s">
        <v>56</v>
      </c>
      <c r="B32" s="11"/>
      <c r="C32" s="11"/>
      <c r="D32" s="11"/>
      <c r="E32" s="12"/>
      <c r="F32" s="80" t="s">
        <v>5</v>
      </c>
      <c r="G32" s="94"/>
      <c r="H32" s="94"/>
      <c r="I32" s="38">
        <f>SUM(I16:I31)</f>
        <v>0</v>
      </c>
      <c r="J32" s="34"/>
    </row>
    <row r="33" spans="1:10" ht="22.5" customHeight="1" x14ac:dyDescent="0.15">
      <c r="A33" s="13" t="s">
        <v>57</v>
      </c>
      <c r="B33" s="14"/>
      <c r="C33" s="14"/>
      <c r="D33" s="14"/>
      <c r="E33" s="15"/>
      <c r="F33" s="95" t="s">
        <v>7</v>
      </c>
      <c r="G33" s="96"/>
      <c r="H33" s="96"/>
      <c r="I33" s="39">
        <v>0</v>
      </c>
      <c r="J33" s="35" t="s">
        <v>51</v>
      </c>
    </row>
    <row r="34" spans="1:10" ht="22.5" customHeight="1" thickBot="1" x14ac:dyDescent="0.2">
      <c r="A34" s="71" t="s">
        <v>55</v>
      </c>
      <c r="B34" s="16"/>
      <c r="C34" s="16"/>
      <c r="D34" s="16"/>
      <c r="E34" s="17"/>
      <c r="F34" s="78" t="s">
        <v>6</v>
      </c>
      <c r="G34" s="79"/>
      <c r="H34" s="79"/>
      <c r="I34" s="40">
        <f>I32</f>
        <v>0</v>
      </c>
      <c r="J34" s="36"/>
    </row>
    <row r="35" spans="1:10" ht="7.5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9.899999999999999" customHeight="1" x14ac:dyDescent="0.15">
      <c r="A36" s="18" t="s">
        <v>27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 ht="19.899999999999999" customHeight="1" x14ac:dyDescent="0.15">
      <c r="A37" s="60" t="s">
        <v>48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19.899999999999999" customHeight="1" x14ac:dyDescent="0.15">
      <c r="A38" s="60" t="s">
        <v>49</v>
      </c>
    </row>
    <row r="40" spans="1:10" ht="16.5" customHeight="1" x14ac:dyDescent="0.15">
      <c r="A40" s="1" t="s">
        <v>9</v>
      </c>
    </row>
    <row r="41" spans="1:10" ht="7.5" customHeight="1" x14ac:dyDescent="0.15">
      <c r="A41" s="19"/>
    </row>
    <row r="42" spans="1:10" x14ac:dyDescent="0.15">
      <c r="A42" s="20"/>
      <c r="H42" s="21" t="s">
        <v>47</v>
      </c>
    </row>
    <row r="43" spans="1:10" x14ac:dyDescent="0.15">
      <c r="A43" s="20"/>
    </row>
    <row r="44" spans="1:10" x14ac:dyDescent="0.15">
      <c r="A44" s="20"/>
      <c r="H44" s="1" t="s">
        <v>26</v>
      </c>
    </row>
    <row r="45" spans="1:10" x14ac:dyDescent="0.15">
      <c r="A45" s="20"/>
    </row>
    <row r="46" spans="1:10" x14ac:dyDescent="0.15">
      <c r="A46" s="20"/>
    </row>
  </sheetData>
  <mergeCells count="24">
    <mergeCell ref="A1:J1"/>
    <mergeCell ref="A2:J2"/>
    <mergeCell ref="G12:H12"/>
    <mergeCell ref="I12:J12"/>
    <mergeCell ref="B12:F12"/>
    <mergeCell ref="G10:H10"/>
    <mergeCell ref="I9:J9"/>
    <mergeCell ref="I10:J10"/>
    <mergeCell ref="B11:H11"/>
    <mergeCell ref="B9:F9"/>
    <mergeCell ref="B10:F10"/>
    <mergeCell ref="G9:H9"/>
    <mergeCell ref="F13:J13"/>
    <mergeCell ref="F32:H32"/>
    <mergeCell ref="F33:H33"/>
    <mergeCell ref="I14:I15"/>
    <mergeCell ref="J14:J15"/>
    <mergeCell ref="F34:H34"/>
    <mergeCell ref="A14:A15"/>
    <mergeCell ref="B14:D14"/>
    <mergeCell ref="E14:E15"/>
    <mergeCell ref="F14:F15"/>
    <mergeCell ref="G14:G15"/>
    <mergeCell ref="H14:H15"/>
  </mergeCells>
  <phoneticPr fontId="1"/>
  <printOptions horizontalCentered="1"/>
  <pageMargins left="0.19685039370078741" right="0.19685039370078741" top="0.19685039370078741" bottom="0.1968503937007874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新注文書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松嶋 真行</dc:creator>
  <cp:lastModifiedBy>jtc16-user</cp:lastModifiedBy>
  <cp:lastPrinted>2021-06-25T08:23:43Z</cp:lastPrinted>
  <dcterms:created xsi:type="dcterms:W3CDTF">2020-06-01T08:59:57Z</dcterms:created>
  <dcterms:modified xsi:type="dcterms:W3CDTF">2022-02-09T08:54:58Z</dcterms:modified>
</cp:coreProperties>
</file>